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KOPIE\Stare\dedisk\OGLOSZENIA-STRONA\"/>
    </mc:Choice>
  </mc:AlternateContent>
  <bookViews>
    <workbookView xWindow="0" yWindow="467" windowWidth="26387" windowHeight="16427" tabRatio="788"/>
  </bookViews>
  <sheets>
    <sheet name="Kalendarz" sheetId="14" r:id="rId1"/>
    <sheet name="Arkusz1" sheetId="15" state="hidden" r:id="rId2"/>
  </sheets>
  <definedNames>
    <definedName name="Dni">{0,1,2,3,4,5,6}</definedName>
    <definedName name="Dni_tygodnia">{"PONIEDZIAŁEK","WTOREK","ŚRODA","CZWARTEK","PIĄTEK","SOBOTA","NIEDZIELA"}</definedName>
    <definedName name="Dzień_tygodnia_opcja">MATCH(Początek_tygodnia,Dni_tygodnia,0)+10</definedName>
    <definedName name="Kalendarz_1_miesiąc">Kalendarz!$C$1</definedName>
    <definedName name="Kalendarz_1_miesiąc_opcja">MATCH(Kalendarz_1_miesiąc,Miesiące,0)</definedName>
    <definedName name="Kalendarz_1_rok">Kalendarz!$B$1</definedName>
    <definedName name="Kalendarz_10_miesiąc">Kalendarz!#REF!</definedName>
    <definedName name="Kalendarz_10_miesiąc_opcja">MATCH(Kalendarz_10_miesiąc,Miesiące,0)</definedName>
    <definedName name="Kalendarz_10_rok">Kalendarz!#REF!</definedName>
    <definedName name="Kalendarz_11_miesiąc">Kalendarz!#REF!</definedName>
    <definedName name="Kalendarz_11_miesiąc_opcja">MATCH(Kalendarz_11_miesiąc,Miesiące,0)</definedName>
    <definedName name="Kalendarz_11_rok">Kalendarz!#REF!</definedName>
    <definedName name="Kalendarz_12_miesiąc">Kalendarz!#REF!</definedName>
    <definedName name="Kalendarz_12_miesiąc_opcja">MATCH(Kalendarz_12_miesiąc,Miesiące,0)</definedName>
    <definedName name="Kalendarz_12_rok">Kalendarz!#REF!</definedName>
    <definedName name="Kalendarz_2_miesiąc">Kalendarz!$C$15</definedName>
    <definedName name="Kalendarz_2_miesiąc_opcja">MATCH(Kalendarz_2_miesiąc,Miesiące,0)</definedName>
    <definedName name="Kalendarz_2_rok">Kalendarz!$B$15</definedName>
    <definedName name="Kalendarz_3_miesiąc">Kalendarz!$C$29</definedName>
    <definedName name="Kalendarz_3_miesiąc_opcja">MATCH(Kalendarz_3_miesiąc,Miesiące,0)</definedName>
    <definedName name="Kalendarz_3_rok">Kalendarz!$B$29</definedName>
    <definedName name="Kalendarz_4_miesiąc">Kalendarz!#REF!</definedName>
    <definedName name="Kalendarz_4_miesiąc_opcja">MATCH(Kalendarz_4_miesiąc,Miesiące,0)</definedName>
    <definedName name="Kalendarz_4_rok">Kalendarz!#REF!</definedName>
    <definedName name="Kalendarz_5_miesiąc">Kalendarz!#REF!</definedName>
    <definedName name="Kalendarz_5_miesiąc_opcja">MATCH(Kalendarz_5_miesiąc,Miesiące,0)</definedName>
    <definedName name="Kalendarz_5_rok">Kalendarz!#REF!</definedName>
    <definedName name="Kalendarz_6_miesiąc">Kalendarz!#REF!</definedName>
    <definedName name="Kalendarz_6_miesiąc_opcja">MATCH(Kalendarz_6_miesiąc,Miesiące,0)</definedName>
    <definedName name="Kalendarz_6_rok">Kalendarz!#REF!</definedName>
    <definedName name="Kalendarz_7_miesiąc">Kalendarz!#REF!</definedName>
    <definedName name="Kalendarz_7_miesiąc_opcja">MATCH(Kalendarz_7_miesiąc,Miesiące,0)</definedName>
    <definedName name="Kalendarz_7_rok">Kalendarz!#REF!</definedName>
    <definedName name="Kalendarz_8_miesiąc">Kalendarz!#REF!</definedName>
    <definedName name="Kalendarz_8_miesiąc_opcja">MATCH(Kalendarz_8_miesiąc,Miesiące,0)</definedName>
    <definedName name="Kalendarz_8_rok">Kalendarz!#REF!</definedName>
    <definedName name="Kalendarz_9_miesiąc">Kalendarz!#REF!</definedName>
    <definedName name="Kalendarz_9_miesiąc_opcja">MATCH(Kalendarz_9_miesiąc,Miesiące,0)</definedName>
    <definedName name="Kalendarz_9_rok">Kalendarz!#REF!</definedName>
    <definedName name="Miesiące">{"styczeń","luty","marzec","kwiecień","maj","czerwiec","lipiec","sierpień","wrzesień","październik","listopad","grudzień"}</definedName>
    <definedName name="Obszar_tytułów_kolumn1..H12.1">Kalendarz!$B$2</definedName>
    <definedName name="Obszar_tytułów_kolumn10..H54.1">Kalendarz!#REF!</definedName>
    <definedName name="Obszar_tytułów_kolumn11..C56.1">Kalendarz!#REF!</definedName>
    <definedName name="Obszar_tytułów_kolumn12..D56.1">Kalendarz!#REF!</definedName>
    <definedName name="Obszar_tytułów_kolumn13..H68.1">Kalendarz!#REF!</definedName>
    <definedName name="Obszar_tytułów_kolumn14..C70.1">Kalendarz!#REF!</definedName>
    <definedName name="Obszar_tytułów_kolumn15..D70.1">Kalendarz!#REF!</definedName>
    <definedName name="Obszar_tytułów_kolumn16..H82.1">Kalendarz!#REF!</definedName>
    <definedName name="Obszar_tytułów_kolumn17..C84.1">Kalendarz!#REF!</definedName>
    <definedName name="Obszar_tytułów_kolumn18..D84.1">Kalendarz!#REF!</definedName>
    <definedName name="Obszar_tytułów_kolumn19..H96.1">Kalendarz!#REF!</definedName>
    <definedName name="Obszar_tytułów_kolumn2..C14.1">Kalendarz!$B$2</definedName>
    <definedName name="Obszar_tytułów_kolumn20..C98.1">Kalendarz!#REF!</definedName>
    <definedName name="Obszar_tytułów_kolumn21..D98.1">Kalendarz!#REF!</definedName>
    <definedName name="Obszar_tytułów_kolumn22..H110.1">Kalendarz!#REF!</definedName>
    <definedName name="Obszar_tytułów_kolumn23..C112.1">Kalendarz!#REF!</definedName>
    <definedName name="Obszar_tytułów_kolumn24..D112.1">Kalendarz!#REF!</definedName>
    <definedName name="Obszar_tytułów_kolumn25..H124.1">Kalendarz!#REF!</definedName>
    <definedName name="Obszar_tytułów_kolumn26..C126.1">Kalendarz!#REF!</definedName>
    <definedName name="Obszar_tytułów_kolumn27..D126.1">Kalendarz!#REF!</definedName>
    <definedName name="Obszar_tytułów_kolumn28..H138.1">Kalendarz!#REF!</definedName>
    <definedName name="Obszar_tytułów_kolumn29..C140.1">Kalendarz!#REF!</definedName>
    <definedName name="Obszar_tytułów_kolumn3..D14.1">Kalendarz!$D$13</definedName>
    <definedName name="Obszar_tytułów_kolumn30..D140.1">Kalendarz!#REF!</definedName>
    <definedName name="Obszar_tytułów_kolumn31..H152.1">Kalendarz!#REF!</definedName>
    <definedName name="Obszar_tytułów_kolumn32..C154.1">Kalendarz!#REF!</definedName>
    <definedName name="Obszar_tytułów_kolumn33..D154.1">Kalendarz!#REF!</definedName>
    <definedName name="Obszar_tytułów_kolumn34..H166.1">Kalendarz!#REF!</definedName>
    <definedName name="Obszar_tytułów_kolumn35..C168.1">Kalendarz!#REF!</definedName>
    <definedName name="Obszar_tytułów_kolumn36..D168.1">Kalendarz!#REF!</definedName>
    <definedName name="Obszar_tytułów_kolumn4..H26.1">Kalendarz!$B$16</definedName>
    <definedName name="Obszar_tytułów_kolumn5..C28.1">Kalendarz!$B$16</definedName>
    <definedName name="Obszar_tytułów_kolumn6..D28.1">Kalendarz!$D$27</definedName>
    <definedName name="Obszar_tytułów_kolumn7..H40.1">Kalendarz!$B$30</definedName>
    <definedName name="Obszar_tytułów_kolumn8..C42.1">Kalendarz!$B$30</definedName>
    <definedName name="Obszar_tytułów_kolumn9..D42.1">Kalendarz!$D$41</definedName>
    <definedName name="_xlnm.Print_Area" localSheetId="0">Kalendarz!$B$1:$I$56</definedName>
    <definedName name="Początek_tygodnia">Kalendarz!$B$2</definedName>
    <definedName name="Początek_tygodnia_wartość">IF(Początek_tygodnia="PONIEDZIAŁEK",2,1)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G35" i="14" l="1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D35" i="14"/>
  <c r="D31" i="14"/>
  <c r="D30" i="14" s="1"/>
  <c r="D37" i="14"/>
  <c r="C37" i="14"/>
  <c r="E37" i="14"/>
  <c r="G37" i="14"/>
  <c r="G33" i="14"/>
  <c r="C33" i="14"/>
  <c r="H31" i="14"/>
  <c r="H30" i="14" s="1"/>
  <c r="F33" i="14"/>
  <c r="C39" i="14"/>
  <c r="F39" i="14"/>
  <c r="G39" i="14"/>
</calcChain>
</file>

<file path=xl/sharedStrings.xml><?xml version="1.0" encoding="utf-8"?>
<sst xmlns="http://schemas.openxmlformats.org/spreadsheetml/2006/main" count="30" uniqueCount="28">
  <si>
    <t>PONIEDZIAŁEK</t>
  </si>
  <si>
    <t>Notatki:</t>
  </si>
  <si>
    <t>listopad</t>
  </si>
  <si>
    <t>Podejmowanie decyzji, ryzyka i rozwiązywanie problemów - dr Ewa Dębska 13.30-18.30 (trener zewnętrzny) s.129.</t>
  </si>
  <si>
    <t>Podejmowanie decyzji, ryzyka i rozwiązywanie problemów - dr E.Dębska 11.45-18.30 (trener zewnętrzny) s.129.</t>
  </si>
  <si>
    <t>Projektowanie zajęć warsztatowych - dr A.Marianowska, 11.45-18.30 (trener zewnętrzny), s.129.</t>
  </si>
  <si>
    <t xml:space="preserve">Procesy przywódcze w pracy trenera - dr Ewa Dębska, 13.30-18.30, s.129. </t>
  </si>
  <si>
    <t>Procesy przywódcze w pracy trenera - dr E. Dębska, 11.45-18.30 (trener zewnętrzny), s.129.</t>
  </si>
  <si>
    <t>Projektowanie zajęć warsztatowych - dr A.Marianowska (trener zewnętrzny), 8.30-11.30 s. 204</t>
  </si>
  <si>
    <t>Projektowanie zajęć warsztatowych - dr A.Marianowska (trener zewnętrzny), 8.30-11.30, s.204</t>
  </si>
  <si>
    <t>Konflikty i negocjacje interpersonalne w sytuacjach edukacyjnych - dr A. Marianowska (trener zewnętrzny), 13.30-18.30, s.129</t>
  </si>
  <si>
    <t>Konflikty i negocjacje interpersonalne w sytuacjach edukacyjnych - dr A. Marianowska (trener zewnętrzny), 11.45-18.30, s.129</t>
  </si>
  <si>
    <t>Zarządzanie sobą w czasie- dr M.Gromadzka (trener zewnętrzny), 11.45-18.30, s.129</t>
  </si>
  <si>
    <t>Zarządzanie sobą w czasie - dr M. Gromadzka (trener zewnętrzny), 11.45-18.30, s.129</t>
  </si>
  <si>
    <t>Komunikacja - dr M. Gromadzka, 11.45 - 18.30 (trener zewnętrzny) s.129.</t>
  </si>
  <si>
    <t>Projektowanie zajęć warsztatowych - dr A.Marianowska (trener zewnętrzny),  8.30-11.30, s. 2014; Komunikacja - dr M. Gromadzka  11.45- 16.45 s. 421</t>
  </si>
  <si>
    <t>Rozwijanie własnego Potencjału - dr M. Gromadzka -  11.45. – 16.45, (trener zewnętrzny) s.129.</t>
  </si>
  <si>
    <t>Rozwijanie własnego Potencjału - dr M. Gromadzka (trener zewnętrzny) 13.30- 18.30, s.129.</t>
  </si>
  <si>
    <t>Metodyka kształcenia dorosłych ew. Projektowanie zajęć warsztatowych - dr A.Marianowska (trener zewnętrzny), 8.30-11.30 s. 204</t>
  </si>
  <si>
    <t>Metodyka kształcenia dorosłych I - dr A.Marianowska, 8.30-11.30, s.204</t>
  </si>
  <si>
    <t xml:space="preserve">Metodyka kształcenia dorosłych I - dr A.Marianowska, 8.30-11.30, s.204; Rozwijanie własnego Potencjału - dr M. Gromadzka -  15.30 - 17.45, s.421 </t>
  </si>
  <si>
    <t>Metodyka kształcenia dorosłych I - dr A.Marianowska, 8.30-11.30, s.204; Komunikacja - dr M. Gromadzka  11.45- 16.45, s.421</t>
  </si>
  <si>
    <t>Metodyka kształcenia dorosłych I - dr A.Marianowska, 8.30-11.30, s.204; Komunikacja - dr M. Gromadzka,  13.30 - 15.00, s.421</t>
  </si>
  <si>
    <t>Metodyka kształcenia dorosłych I - dr A.Marianowska, 8.30-11.30, s.204; Komunikacja - dr M. Gromadzka  13.30 - 15.00, s.421</t>
  </si>
  <si>
    <t>Komunikacja - dr M. Gromadzka 11.45 - 18.30 (trener zewnętrzny)</t>
  </si>
  <si>
    <t>Uwaga! Proszę kliknąć każdą datę zajęć - w niektórych terminach znajduje się informacja do dwóch przedmiotów, niedostępna w podglądzie.</t>
  </si>
  <si>
    <t>Uwaga! Proszę kliknąć każdą datę zajęć - w niektórych terminach znajduje się informacja do dwóch przedmiotów.</t>
  </si>
  <si>
    <t>Notatki: Uwaga! Proszę kliknąć każdą datę zajęć - w niektórych terminach znajduje się informacja do kilku przedmiotów.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</si>
</sst>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_(* #,##0_);_(* \(#,##0\);_(* &quot;-&quot;_);_(@_)"/>
    <numFmt numFmtId="165" formatCode="_(* #,##0.00_);_(* \(#,##0.00\);_(* &quot;-&quot;??_);_(@_)"/>
    <numFmt numFmtId="166" formatCode="dd"/>
  </numFmts>
  <fonts count="26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color rgb="FFFF0000"/>
      <name val="Trebuchet MS (Tekst podstawowy)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0" fontId="12" fillId="0" borderId="6" applyFill="0" applyProtection="0">
      <alignment horizontal="left" vertical="top" wrapText="1" indent="1"/>
    </xf>
    <xf numFmtId="0" fontId="1" fillId="0" borderId="0" applyFill="0" applyProtection="0">
      <alignment horizontal="left" vertical="top" wrapText="1" indent="1"/>
    </xf>
    <xf numFmtId="0" fontId="11" fillId="0" borderId="8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3" fillId="0" borderId="0" xfId="0" applyFont="1"/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NumberFormat="1" applyFill="1">
      <alignment horizontal="left" vertical="center" wrapText="1" indent="1"/>
    </xf>
    <xf numFmtId="166" fontId="9" fillId="0" borderId="4" xfId="5" applyNumberFormat="1" applyFill="1" applyBorder="1">
      <alignment horizontal="left" vertical="center" wrapText="1" indent="1"/>
    </xf>
    <xf numFmtId="0" fontId="6" fillId="6" borderId="0" xfId="9" applyNumberFormat="1">
      <alignment horizontal="center"/>
    </xf>
    <xf numFmtId="0" fontId="25" fillId="0" borderId="0" xfId="7" applyNumberFormat="1" applyFont="1">
      <alignment horizontal="left" vertical="top" wrapText="1" indent="1"/>
    </xf>
    <xf numFmtId="0" fontId="1" fillId="0" borderId="0" xfId="7" applyNumberFormat="1">
      <alignment horizontal="left" vertical="top" wrapText="1" indent="1"/>
    </xf>
    <xf numFmtId="0" fontId="11" fillId="0" borderId="8" xfId="8">
      <alignment horizontal="left" vertical="center" wrapText="1" indent="1"/>
    </xf>
    <xf numFmtId="0" fontId="0" fillId="0" borderId="8" xfId="8" applyFont="1">
      <alignment horizontal="left" vertical="center" wrapText="1" indent="1"/>
    </xf>
    <xf numFmtId="0" fontId="7" fillId="0" borderId="0" xfId="2">
      <alignment horizontal="left" indent="3"/>
    </xf>
    <xf numFmtId="0" fontId="11" fillId="0" borderId="8" xfId="8" applyNumberFormat="1">
      <alignment horizontal="left" vertical="center" wrapText="1" indent="1"/>
    </xf>
  </cellXfs>
  <cellStyles count="51">
    <cellStyle name="20% — akcent 1" xfId="30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4" builtinId="46" customBuiltin="1"/>
    <cellStyle name="20% — akcent 6" xfId="48" builtinId="50" customBuiltin="1"/>
    <cellStyle name="40% — akcent 1" xfId="1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5" builtinId="47" customBuiltin="1"/>
    <cellStyle name="40% — akcent 6" xfId="49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6" builtinId="48" customBuiltin="1"/>
    <cellStyle name="60% — akcent 6" xfId="50" builtinId="52" customBuiltin="1"/>
    <cellStyle name="Akcent 1" xfId="3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" builtinId="45" customBuiltin="1"/>
    <cellStyle name="Akcent 6" xfId="47" builtinId="49" customBuiltin="1"/>
    <cellStyle name="Dane wejściowe" xfId="24" builtinId="20" customBuiltin="1"/>
    <cellStyle name="Dane wyjściowe" xfId="25" builtinId="21" customBuiltin="1"/>
    <cellStyle name="Dobry" xfId="21" builtinId="26" customBuiltin="1"/>
    <cellStyle name="Dzień" xfId="5"/>
    <cellStyle name="Dzień — szczegóły" xfId="6"/>
    <cellStyle name="Dziesiętny" xfId="16" builtinId="3" customBuiltin="1"/>
    <cellStyle name="Dziesiętny [0]" xfId="17" builtinId="6" customBuiltin="1"/>
    <cellStyle name="Komórka połączona" xfId="27" builtinId="24" customBuiltin="1"/>
    <cellStyle name="Komórka zaznaczona" xfId="28" builtinId="23" customBuiltin="1"/>
    <cellStyle name="Nagłówek 1" xfId="2" builtinId="16" customBuiltin="1"/>
    <cellStyle name="Nagłówek 2" xfId="10" builtinId="17" customBuiltin="1"/>
    <cellStyle name="Nagłówek 3" xfId="11" builtinId="18" customBuiltin="1"/>
    <cellStyle name="Nagłówek 4" xfId="12" builtinId="19" customBuiltin="1"/>
    <cellStyle name="Neutralny" xfId="23" builtinId="28" customBuiltin="1"/>
    <cellStyle name="Normalny" xfId="0" builtinId="0" customBuiltin="1"/>
    <cellStyle name="Obliczenia" xfId="26" builtinId="22" customBuiltin="1"/>
    <cellStyle name="Procentowy" xfId="20" builtinId="5" customBuiltin="1"/>
    <cellStyle name="Suma" xfId="15" builtinId="25" customBuiltin="1"/>
    <cellStyle name="Tekst objaśnienia" xfId="14" builtinId="53" customBuiltin="1"/>
    <cellStyle name="Tekst ostrzeżenia" xfId="29" builtinId="11" customBuiltin="1"/>
    <cellStyle name="Tytuł" xfId="9" builtinId="15" customBuiltin="1"/>
    <cellStyle name="Uwaga" xfId="13" builtinId="10" customBuiltin="1"/>
    <cellStyle name="Uwagi" xfId="7"/>
    <cellStyle name="Uwagi — nagłówek" xfId="8"/>
    <cellStyle name="Walutowy" xfId="18" builtinId="4" customBuiltin="1"/>
    <cellStyle name="Walutowy [0]" xfId="19" builtinId="7" customBuiltin="1"/>
    <cellStyle name="Zły" xfId="22" builtinId="27" customBuiltin="1"/>
  </cellStyles>
  <dxfs count="3"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H56"/>
  <sheetViews>
    <sheetView showGridLines="0" tabSelected="1" zoomScaleNormal="100" workbookViewId="0">
      <selection activeCell="D28" sqref="D28:H28"/>
    </sheetView>
  </sheetViews>
  <sheetFormatPr defaultColWidth="8.6640625" defaultRowHeight="16"/>
  <cols>
    <col min="1" max="1" width="2" customWidth="1"/>
    <col min="2" max="2" width="18.109375" customWidth="1"/>
    <col min="3" max="8" width="17.6640625" customWidth="1"/>
    <col min="9" max="9" width="2.44140625" customWidth="1"/>
    <col min="14" max="14" width="6.6640625" customWidth="1"/>
  </cols>
  <sheetData>
    <row r="1" spans="1:8" ht="54" customHeight="1">
      <c r="A1" s="1"/>
      <c r="B1" s="12">
        <f ca="1">YEAR(TODAY())</f>
        <v>2019</v>
      </c>
      <c r="C1" s="17" t="s">
        <v>2</v>
      </c>
      <c r="D1" s="17"/>
      <c r="E1" s="17"/>
      <c r="F1" s="1"/>
      <c r="G1" s="1"/>
      <c r="H1" s="1"/>
    </row>
    <row r="2" spans="1:8" ht="15.35" customHeight="1">
      <c r="A2" s="2"/>
      <c r="B2" s="3" t="s">
        <v>0</v>
      </c>
      <c r="C2" s="4" t="str">
        <f ca="1">UPPER(TEXT(C3,"dddd"))</f>
        <v>WTOREK</v>
      </c>
      <c r="D2" s="3" t="str">
        <f t="shared" ref="D2:H2" ca="1" si="0">UPPER(TEXT(D3,"dddd"))</f>
        <v>ŚRODA</v>
      </c>
      <c r="E2" s="4" t="str">
        <f t="shared" ca="1" si="0"/>
        <v>CZWARTEK</v>
      </c>
      <c r="F2" s="3" t="str">
        <f t="shared" ca="1" si="0"/>
        <v>PIĄTEK</v>
      </c>
      <c r="G2" s="4" t="str">
        <f t="shared" ca="1" si="0"/>
        <v>SOBOTA</v>
      </c>
      <c r="H2" s="3" t="str">
        <f t="shared" ca="1" si="0"/>
        <v>NIEDZIELA</v>
      </c>
    </row>
    <row r="3" spans="1:8" ht="16.5" customHeight="1">
      <c r="B3" s="10">
        <f t="array" aca="1" ref="B3:H3" ca="1">Dni+1+DATE(Kalendarz_1_rok,Kalendarz_1_miesiąc_opcja,1)-WEEKDAY(DATE(Kalendarz_1_rok,Kalendarz_1_miesiąc_opcja,1),Dzień_tygodnia_opcja)</f>
        <v>43766</v>
      </c>
      <c r="C3" s="10">
        <f ca="1"/>
        <v>43767</v>
      </c>
      <c r="D3" s="10">
        <f ca="1"/>
        <v>43768</v>
      </c>
      <c r="E3" s="10">
        <f ca="1"/>
        <v>43769</v>
      </c>
      <c r="F3" s="10">
        <f ca="1"/>
        <v>43770</v>
      </c>
      <c r="G3" s="10">
        <f ca="1"/>
        <v>43771</v>
      </c>
      <c r="H3" s="11">
        <f ca="1"/>
        <v>43772</v>
      </c>
    </row>
    <row r="4" spans="1:8" ht="56.35" customHeight="1">
      <c r="B4" s="6" t="s">
        <v>6</v>
      </c>
      <c r="C4" s="6" t="s">
        <v>7</v>
      </c>
      <c r="D4" s="6"/>
      <c r="E4" s="6"/>
      <c r="F4" s="6"/>
      <c r="G4" s="6"/>
      <c r="H4" s="7"/>
    </row>
    <row r="5" spans="1:8" ht="16.5" customHeight="1">
      <c r="B5" s="10">
        <f t="array" aca="1" ref="B5:H5" ca="1">Dni+8+DATE(Kalendarz_1_rok,Kalendarz_1_miesiąc_opcja,1)-WEEKDAY(DATE(Kalendarz_1_rok,Kalendarz_1_miesiąc_opcja,1),Dzień_tygodnia_opcja)</f>
        <v>43773</v>
      </c>
      <c r="C5" s="10">
        <f ca="1"/>
        <v>43774</v>
      </c>
      <c r="D5" s="10">
        <f ca="1"/>
        <v>43775</v>
      </c>
      <c r="E5" s="10">
        <f ca="1"/>
        <v>43776</v>
      </c>
      <c r="F5" s="10">
        <f ca="1"/>
        <v>43777</v>
      </c>
      <c r="G5" s="10">
        <f ca="1"/>
        <v>43778</v>
      </c>
      <c r="H5" s="11">
        <f ca="1"/>
        <v>43779</v>
      </c>
    </row>
    <row r="6" spans="1:8" ht="56.35" customHeight="1">
      <c r="B6" s="6"/>
      <c r="C6" s="6" t="s">
        <v>14</v>
      </c>
      <c r="D6" s="6"/>
      <c r="E6" s="6" t="s">
        <v>15</v>
      </c>
      <c r="F6" s="6"/>
      <c r="G6" s="6"/>
      <c r="H6" s="9"/>
    </row>
    <row r="7" spans="1:8" ht="16.5" customHeight="1">
      <c r="B7" s="10">
        <f t="array" aca="1" ref="B7:H7" ca="1">Dni+15+DATE(Kalendarz_1_rok,Kalendarz_1_miesiąc_opcja,1)-WEEKDAY(DATE(Kalendarz_1_rok,Kalendarz_1_miesiąc_opcja,1),Dzień_tygodnia_opcja)</f>
        <v>43780</v>
      </c>
      <c r="C7" s="10">
        <f ca="1"/>
        <v>43781</v>
      </c>
      <c r="D7" s="10">
        <f ca="1"/>
        <v>43782</v>
      </c>
      <c r="E7" s="10">
        <f ca="1"/>
        <v>43783</v>
      </c>
      <c r="F7" s="10">
        <f ca="1"/>
        <v>43784</v>
      </c>
      <c r="G7" s="10">
        <f ca="1"/>
        <v>43785</v>
      </c>
      <c r="H7" s="11">
        <f ca="1"/>
        <v>43786</v>
      </c>
    </row>
    <row r="8" spans="1:8" ht="56.35" customHeight="1">
      <c r="B8" s="6"/>
      <c r="C8" s="6" t="s">
        <v>16</v>
      </c>
      <c r="D8" s="6"/>
      <c r="E8" s="6" t="s">
        <v>8</v>
      </c>
      <c r="F8" s="6"/>
      <c r="G8" s="6"/>
      <c r="H8" s="7"/>
    </row>
    <row r="9" spans="1:8" ht="16.5" customHeight="1">
      <c r="B9" s="10">
        <f t="array" aca="1" ref="B9:H9" ca="1">Dni+22+DATE(Kalendarz_1_rok,Kalendarz_1_miesiąc_opcja,1)-WEEKDAY(DATE(Kalendarz_1_rok,Kalendarz_1_miesiąc_opcja,1),Dzień_tygodnia_opcja)</f>
        <v>43787</v>
      </c>
      <c r="C9" s="10">
        <f ca="1"/>
        <v>43788</v>
      </c>
      <c r="D9" s="10">
        <f ca="1"/>
        <v>43789</v>
      </c>
      <c r="E9" s="10">
        <f ca="1"/>
        <v>43790</v>
      </c>
      <c r="F9" s="10">
        <f ca="1"/>
        <v>43791</v>
      </c>
      <c r="G9" s="10">
        <f ca="1"/>
        <v>43792</v>
      </c>
      <c r="H9" s="11">
        <f ca="1"/>
        <v>43793</v>
      </c>
    </row>
    <row r="10" spans="1:8" ht="56.35" customHeight="1">
      <c r="B10" s="6" t="s">
        <v>3</v>
      </c>
      <c r="C10" s="6" t="s">
        <v>4</v>
      </c>
      <c r="D10" s="6"/>
      <c r="E10" s="6" t="s">
        <v>18</v>
      </c>
      <c r="F10" s="6"/>
      <c r="G10" s="6"/>
      <c r="H10" s="7"/>
    </row>
    <row r="11" spans="1:8" ht="16.5" customHeight="1">
      <c r="B11" s="10">
        <f t="array" aca="1" ref="B11:H11" ca="1">Dni+29+DATE(Kalendarz_1_rok,Kalendarz_1_miesiąc_opcja,1)-WEEKDAY(DATE(Kalendarz_1_rok,Kalendarz_1_miesiąc_opcja,1),Dzień_tygodnia_opcja)</f>
        <v>43794</v>
      </c>
      <c r="C11" s="10">
        <f ca="1"/>
        <v>43795</v>
      </c>
      <c r="D11" s="10">
        <f ca="1"/>
        <v>43796</v>
      </c>
      <c r="E11" s="10">
        <f ca="1"/>
        <v>43797</v>
      </c>
      <c r="F11" s="10">
        <f ca="1"/>
        <v>43798</v>
      </c>
      <c r="G11" s="10">
        <f ca="1"/>
        <v>43799</v>
      </c>
      <c r="H11" s="11">
        <f ca="1"/>
        <v>43800</v>
      </c>
    </row>
    <row r="12" spans="1:8" ht="57" customHeight="1">
      <c r="B12" s="6" t="s">
        <v>17</v>
      </c>
      <c r="C12" s="6" t="s">
        <v>5</v>
      </c>
      <c r="D12" s="6"/>
      <c r="E12" s="6" t="s">
        <v>9</v>
      </c>
      <c r="F12" s="6"/>
      <c r="G12" s="6"/>
      <c r="H12" s="7"/>
    </row>
    <row r="13" spans="1:8" ht="16.5" customHeight="1">
      <c r="B13" s="10">
        <f t="array" aca="1" ref="B13:C13" ca="1">Dni+36+DATE(Kalendarz_1_rok,Kalendarz_1_miesiąc_opcja,1)-WEEKDAY(DATE(Kalendarz_1_rok,Kalendarz_1_miesiąc_opcja,1),Dzień_tygodnia_opcja)</f>
        <v>43801</v>
      </c>
      <c r="C13" s="10">
        <f ca="1"/>
        <v>43802</v>
      </c>
      <c r="D13" s="18" t="s">
        <v>1</v>
      </c>
      <c r="E13" s="18"/>
      <c r="F13" s="18"/>
      <c r="G13" s="18"/>
      <c r="H13" s="18"/>
    </row>
    <row r="14" spans="1:8" ht="63.85" customHeight="1">
      <c r="B14" s="6"/>
      <c r="C14" s="6"/>
      <c r="D14" s="13" t="s">
        <v>25</v>
      </c>
      <c r="E14" s="14"/>
      <c r="F14" s="14"/>
      <c r="G14" s="14"/>
      <c r="H14" s="14"/>
    </row>
    <row r="15" spans="1:8" ht="54" customHeight="1">
      <c r="A15" s="1"/>
      <c r="B15" s="12">
        <f ca="1">YEAR(DATE(Kalendarz_1_rok,Kalendarz_1_miesiąc_opcja+1,1))</f>
        <v>2019</v>
      </c>
      <c r="C15" s="17" t="str">
        <f ca="1">TEXT(DATE(Kalendarz_1_rok,Kalendarz_1_miesiąc_opcja+1,1),"mmmm")</f>
        <v>grudzień</v>
      </c>
      <c r="D15" s="17"/>
      <c r="E15" s="17"/>
      <c r="F15" s="5"/>
      <c r="G15" s="5"/>
      <c r="H15" s="1"/>
    </row>
    <row r="16" spans="1:8" ht="15.35" customHeight="1">
      <c r="A16" s="2"/>
      <c r="B16" s="3" t="str">
        <f ca="1">UPPER(TEXT(B17,"dddd"))</f>
        <v>PONIEDZIAŁEK</v>
      </c>
      <c r="C16" s="4" t="str">
        <f t="shared" ref="C16:H16" ca="1" si="1">UPPER(TEXT(C17,"dddd"))</f>
        <v>WTOREK</v>
      </c>
      <c r="D16" s="3" t="str">
        <f t="shared" ca="1" si="1"/>
        <v>ŚRODA</v>
      </c>
      <c r="E16" s="4" t="str">
        <f t="shared" ca="1" si="1"/>
        <v>CZWARTEK</v>
      </c>
      <c r="F16" s="3" t="str">
        <f t="shared" ca="1" si="1"/>
        <v>PIĄTEK</v>
      </c>
      <c r="G16" s="4" t="str">
        <f t="shared" ca="1" si="1"/>
        <v>SOBOTA</v>
      </c>
      <c r="H16" s="3" t="str">
        <f t="shared" ca="1" si="1"/>
        <v>NIEDZIELA</v>
      </c>
    </row>
    <row r="17" spans="1:8" ht="16.5" customHeight="1">
      <c r="B17" s="10">
        <f t="array" aca="1" ref="B17:H17" ca="1">Dni+1+DATE(Kalendarz_2_rok,Kalendarz_2_miesiąc_opcja,1)-WEEKDAY(DATE(Kalendarz_2_rok,Kalendarz_2_miesiąc_opcja,1),Dzień_tygodnia_opcja)</f>
        <v>43794</v>
      </c>
      <c r="C17" s="10">
        <f ca="1"/>
        <v>43795</v>
      </c>
      <c r="D17" s="10">
        <f ca="1"/>
        <v>43796</v>
      </c>
      <c r="E17" s="10">
        <f ca="1"/>
        <v>43797</v>
      </c>
      <c r="F17" s="10">
        <f ca="1"/>
        <v>43798</v>
      </c>
      <c r="G17" s="10">
        <f ca="1"/>
        <v>43799</v>
      </c>
      <c r="H17" s="11">
        <f ca="1"/>
        <v>43800</v>
      </c>
    </row>
    <row r="18" spans="1:8" ht="56.35" customHeight="1">
      <c r="B18" s="6"/>
      <c r="C18" s="6"/>
      <c r="D18" s="6"/>
      <c r="E18" s="6"/>
      <c r="F18" s="6"/>
      <c r="G18" s="6"/>
      <c r="H18" s="7"/>
    </row>
    <row r="19" spans="1:8" ht="16.5" customHeight="1">
      <c r="B19" s="10">
        <f t="array" aca="1" ref="B19:H19" ca="1">Dni+8+DATE(Kalendarz_2_rok,Kalendarz_2_miesiąc_opcja,1)-WEEKDAY(DATE(Kalendarz_2_rok,Kalendarz_2_miesiąc_opcja,1),Dzień_tygodnia_opcja)</f>
        <v>43801</v>
      </c>
      <c r="C19" s="10">
        <f ca="1"/>
        <v>43802</v>
      </c>
      <c r="D19" s="10">
        <f ca="1"/>
        <v>43803</v>
      </c>
      <c r="E19" s="10">
        <f ca="1"/>
        <v>43804</v>
      </c>
      <c r="F19" s="10">
        <f ca="1"/>
        <v>43805</v>
      </c>
      <c r="G19" s="10">
        <f ca="1"/>
        <v>43806</v>
      </c>
      <c r="H19" s="11">
        <f ca="1"/>
        <v>43807</v>
      </c>
    </row>
    <row r="20" spans="1:8" ht="56.35" customHeight="1">
      <c r="B20" s="6"/>
      <c r="C20" s="6" t="s">
        <v>13</v>
      </c>
      <c r="D20" s="6"/>
      <c r="E20" s="6" t="s">
        <v>19</v>
      </c>
      <c r="F20" s="6"/>
      <c r="G20" s="6"/>
      <c r="H20" s="7"/>
    </row>
    <row r="21" spans="1:8" ht="16.5" customHeight="1">
      <c r="B21" s="10">
        <f t="array" aca="1" ref="B21:H21" ca="1">Dni+15+DATE(Kalendarz_2_rok,Kalendarz_2_miesiąc_opcja,1)-WEEKDAY(DATE(Kalendarz_2_rok,Kalendarz_2_miesiąc_opcja,1),Dzień_tygodnia_opcja)</f>
        <v>43808</v>
      </c>
      <c r="C21" s="10">
        <f ca="1"/>
        <v>43809</v>
      </c>
      <c r="D21" s="10">
        <f ca="1"/>
        <v>43810</v>
      </c>
      <c r="E21" s="10">
        <f ca="1"/>
        <v>43811</v>
      </c>
      <c r="F21" s="10">
        <f ca="1"/>
        <v>43812</v>
      </c>
      <c r="G21" s="10">
        <f ca="1"/>
        <v>43813</v>
      </c>
      <c r="H21" s="11">
        <f ca="1"/>
        <v>43814</v>
      </c>
    </row>
    <row r="22" spans="1:8" ht="56.35" customHeight="1">
      <c r="B22" s="6"/>
      <c r="C22" s="6" t="s">
        <v>12</v>
      </c>
      <c r="D22" s="6"/>
      <c r="E22" s="6" t="s">
        <v>20</v>
      </c>
      <c r="F22" s="6"/>
      <c r="G22" s="6"/>
      <c r="H22" s="7"/>
    </row>
    <row r="23" spans="1:8" ht="16.5" customHeight="1">
      <c r="B23" s="10">
        <f t="array" aca="1" ref="B23:H23" ca="1">Dni+22+DATE(Kalendarz_2_rok,Kalendarz_2_miesiąc_opcja,1)-WEEKDAY(DATE(Kalendarz_2_rok,Kalendarz_2_miesiąc_opcja,1),Dzień_tygodnia_opcja)</f>
        <v>43815</v>
      </c>
      <c r="C23" s="10">
        <f ca="1"/>
        <v>43816</v>
      </c>
      <c r="D23" s="10">
        <f ca="1"/>
        <v>43817</v>
      </c>
      <c r="E23" s="10">
        <f ca="1"/>
        <v>43818</v>
      </c>
      <c r="F23" s="10">
        <f ca="1"/>
        <v>43819</v>
      </c>
      <c r="G23" s="10">
        <f ca="1"/>
        <v>43820</v>
      </c>
      <c r="H23" s="11">
        <f ca="1"/>
        <v>43821</v>
      </c>
    </row>
    <row r="24" spans="1:8" ht="56.35" customHeight="1">
      <c r="B24" s="6" t="s">
        <v>10</v>
      </c>
      <c r="C24" s="6" t="s">
        <v>11</v>
      </c>
      <c r="D24" s="6"/>
      <c r="E24" s="6" t="s">
        <v>19</v>
      </c>
      <c r="F24" s="6"/>
      <c r="G24" s="6"/>
      <c r="H24" s="7"/>
    </row>
    <row r="25" spans="1:8" ht="16.5" customHeight="1">
      <c r="B25" s="10">
        <f t="array" aca="1" ref="B25:H25" ca="1">Dni+29+DATE(Kalendarz_2_rok,Kalendarz_2_miesiąc_opcja,1)-WEEKDAY(DATE(Kalendarz_2_rok,Kalendarz_2_miesiąc_opcja,1),Dzień_tygodnia_opcja)</f>
        <v>43822</v>
      </c>
      <c r="C25" s="10">
        <f ca="1"/>
        <v>43823</v>
      </c>
      <c r="D25" s="10">
        <f ca="1"/>
        <v>43824</v>
      </c>
      <c r="E25" s="10">
        <f ca="1"/>
        <v>43825</v>
      </c>
      <c r="F25" s="10">
        <f ca="1"/>
        <v>43826</v>
      </c>
      <c r="G25" s="10">
        <f ca="1"/>
        <v>43827</v>
      </c>
      <c r="H25" s="11">
        <f ca="1"/>
        <v>43828</v>
      </c>
    </row>
    <row r="26" spans="1:8" ht="57" customHeight="1">
      <c r="B26" s="6"/>
      <c r="C26" s="6"/>
      <c r="D26" s="6"/>
      <c r="E26" s="6"/>
      <c r="F26" s="6"/>
      <c r="G26" s="6"/>
      <c r="H26" s="8"/>
    </row>
    <row r="27" spans="1:8" ht="16.5" customHeight="1">
      <c r="B27" s="10">
        <f t="array" aca="1" ref="B27:C27" ca="1">Dni+36+DATE(Kalendarz_2_rok,Kalendarz_2_miesiąc_opcja,1)-WEEKDAY(DATE(Kalendarz_2_rok,Kalendarz_2_miesiąc_opcja,1),Dzień_tygodnia_opcja)</f>
        <v>43829</v>
      </c>
      <c r="C27" s="10">
        <f ca="1"/>
        <v>43830</v>
      </c>
      <c r="D27" s="15" t="s">
        <v>1</v>
      </c>
      <c r="E27" s="15"/>
      <c r="F27" s="15"/>
      <c r="G27" s="15"/>
      <c r="H27" s="15"/>
    </row>
    <row r="28" spans="1:8" ht="63.85" customHeight="1">
      <c r="B28" s="6"/>
      <c r="C28" s="6"/>
      <c r="D28" s="13" t="s">
        <v>26</v>
      </c>
      <c r="E28" s="14"/>
      <c r="F28" s="14"/>
      <c r="G28" s="14"/>
      <c r="H28" s="14"/>
    </row>
    <row r="29" spans="1:8" ht="54" customHeight="1">
      <c r="A29" s="1"/>
      <c r="B29" s="12">
        <f ca="1">YEAR(DATE(Kalendarz_2_rok,Kalendarz_2_miesiąc_opcja+1,1))</f>
        <v>2020</v>
      </c>
      <c r="C29" s="17" t="str">
        <f ca="1">TEXT(DATE(Kalendarz_2_rok,Kalendarz_2_miesiąc_opcja+1,1),"mmmm")</f>
        <v>styczeń</v>
      </c>
      <c r="D29" s="17"/>
      <c r="E29" s="17"/>
      <c r="F29" s="5"/>
      <c r="G29" s="5"/>
      <c r="H29" s="1"/>
    </row>
    <row r="30" spans="1:8" ht="15.35" customHeight="1">
      <c r="A30" s="2"/>
      <c r="B30" s="3" t="str">
        <f ca="1">UPPER(TEXT(B31,"dddd"))</f>
        <v>PONIEDZIAŁEK</v>
      </c>
      <c r="C30" s="4" t="str">
        <f t="shared" ref="C30" ca="1" si="2">UPPER(TEXT(C31,"dddd"))</f>
        <v>WTOREK</v>
      </c>
      <c r="D30" s="3" t="str">
        <f t="shared" ref="D30" ca="1" si="3">UPPER(TEXT(D31,"dddd"))</f>
        <v>ŚRODA</v>
      </c>
      <c r="E30" s="4" t="str">
        <f t="shared" ref="E30" ca="1" si="4">UPPER(TEXT(E31,"dddd"))</f>
        <v>CZWARTEK</v>
      </c>
      <c r="F30" s="3" t="str">
        <f t="shared" ref="F30" ca="1" si="5">UPPER(TEXT(F31,"dddd"))</f>
        <v>PIĄTEK</v>
      </c>
      <c r="G30" s="4" t="str">
        <f t="shared" ref="G30" ca="1" si="6">UPPER(TEXT(G31,"dddd"))</f>
        <v>SOBOTA</v>
      </c>
      <c r="H30" s="3" t="str">
        <f t="shared" ref="H30" ca="1" si="7">UPPER(TEXT(H31,"dddd"))</f>
        <v>NIEDZIELA</v>
      </c>
    </row>
    <row r="31" spans="1:8" ht="16.5" customHeight="1">
      <c r="B31" s="10">
        <f t="array" aca="1" ref="B31:H31" ca="1">Dni+1+DATE(Kalendarz_3_rok,Kalendarz_3_miesiąc_opcja,1)-WEEKDAY(DATE(Kalendarz_3_rok,Kalendarz_3_miesiąc_opcja,1),Dzień_tygodnia_opcja)</f>
        <v>43829</v>
      </c>
      <c r="C31" s="10">
        <f ca="1"/>
        <v>43830</v>
      </c>
      <c r="D31" s="10">
        <f ca="1"/>
        <v>43831</v>
      </c>
      <c r="E31" s="10">
        <f ca="1"/>
        <v>43832</v>
      </c>
      <c r="F31" s="10">
        <f ca="1"/>
        <v>43833</v>
      </c>
      <c r="G31" s="10">
        <f ca="1"/>
        <v>43834</v>
      </c>
      <c r="H31" s="11">
        <f ca="1"/>
        <v>43835</v>
      </c>
    </row>
    <row r="32" spans="1:8" ht="56.35" customHeight="1">
      <c r="B32" s="6"/>
      <c r="C32" s="6"/>
      <c r="D32" s="6"/>
      <c r="E32" s="6"/>
      <c r="F32" s="6"/>
      <c r="G32" s="6"/>
      <c r="H32" s="7"/>
    </row>
    <row r="33" spans="2:8" ht="16.5" customHeight="1">
      <c r="B33" s="10">
        <f t="array" aca="1" ref="B33:H33" ca="1">Dni+8+DATE(Kalendarz_3_rok,Kalendarz_3_miesiąc_opcja,1)-WEEKDAY(DATE(Kalendarz_3_rok,Kalendarz_3_miesiąc_opcja,1),Dzień_tygodnia_opcja)</f>
        <v>43836</v>
      </c>
      <c r="C33" s="10">
        <f ca="1"/>
        <v>43837</v>
      </c>
      <c r="D33" s="10">
        <f ca="1"/>
        <v>43838</v>
      </c>
      <c r="E33" s="10">
        <f ca="1"/>
        <v>43839</v>
      </c>
      <c r="F33" s="10">
        <f ca="1"/>
        <v>43840</v>
      </c>
      <c r="G33" s="10">
        <f ca="1"/>
        <v>43841</v>
      </c>
      <c r="H33" s="11">
        <f ca="1"/>
        <v>43842</v>
      </c>
    </row>
    <row r="34" spans="2:8" ht="56.35" customHeight="1">
      <c r="B34" s="6"/>
      <c r="C34" s="6"/>
      <c r="D34" s="6"/>
      <c r="E34" s="6" t="s">
        <v>21</v>
      </c>
      <c r="F34" s="6"/>
      <c r="G34" s="6"/>
      <c r="H34" s="7"/>
    </row>
    <row r="35" spans="2:8" ht="16.5" customHeight="1">
      <c r="B35" s="10">
        <f t="array" aca="1" ref="B35:H35" ca="1">Dni+15+DATE(Kalendarz_3_rok,Kalendarz_3_miesiąc_opcja,1)-WEEKDAY(DATE(Kalendarz_3_rok,Kalendarz_3_miesiąc_opcja,1),Dzień_tygodnia_opcja)</f>
        <v>43843</v>
      </c>
      <c r="C35" s="10">
        <f ca="1"/>
        <v>43844</v>
      </c>
      <c r="D35" s="10">
        <f ca="1"/>
        <v>43845</v>
      </c>
      <c r="E35" s="10">
        <f ca="1"/>
        <v>43846</v>
      </c>
      <c r="F35" s="10">
        <f ca="1"/>
        <v>43847</v>
      </c>
      <c r="G35" s="10">
        <f ca="1"/>
        <v>43848</v>
      </c>
      <c r="H35" s="11">
        <f ca="1"/>
        <v>43849</v>
      </c>
    </row>
    <row r="36" spans="2:8" ht="56.35" customHeight="1">
      <c r="B36" s="6"/>
      <c r="C36" s="6" t="s">
        <v>24</v>
      </c>
      <c r="D36" s="6"/>
      <c r="E36" s="6" t="s">
        <v>22</v>
      </c>
      <c r="F36" s="6"/>
      <c r="G36" s="6"/>
      <c r="H36" s="7"/>
    </row>
    <row r="37" spans="2:8" ht="16.5" customHeight="1">
      <c r="B37" s="10">
        <f t="array" aca="1" ref="B37:H37" ca="1">Dni+22+DATE(Kalendarz_3_rok,Kalendarz_3_miesiąc_opcja,1)-WEEKDAY(DATE(Kalendarz_3_rok,Kalendarz_3_miesiąc_opcja,1),Dzień_tygodnia_opcja)</f>
        <v>43850</v>
      </c>
      <c r="C37" s="10">
        <f ca="1"/>
        <v>43851</v>
      </c>
      <c r="D37" s="10">
        <f ca="1"/>
        <v>43852</v>
      </c>
      <c r="E37" s="10">
        <f ca="1"/>
        <v>43853</v>
      </c>
      <c r="F37" s="10">
        <f ca="1"/>
        <v>43854</v>
      </c>
      <c r="G37" s="10">
        <f ca="1"/>
        <v>43855</v>
      </c>
      <c r="H37" s="11">
        <f ca="1"/>
        <v>43856</v>
      </c>
    </row>
    <row r="38" spans="2:8" ht="56.35" customHeight="1">
      <c r="B38" s="6"/>
      <c r="C38" s="6"/>
      <c r="D38" s="6"/>
      <c r="E38" s="6" t="s">
        <v>23</v>
      </c>
      <c r="F38" s="6"/>
      <c r="G38" s="6"/>
      <c r="H38" s="7"/>
    </row>
    <row r="39" spans="2:8" ht="16.5" customHeight="1">
      <c r="B39" s="10">
        <f t="array" aca="1" ref="B39:H39" ca="1">Dni+29+DATE(Kalendarz_3_rok,Kalendarz_3_miesiąc_opcja,1)-WEEKDAY(DATE(Kalendarz_3_rok,Kalendarz_3_miesiąc_opcja,1),Dzień_tygodnia_opcja)</f>
        <v>43857</v>
      </c>
      <c r="C39" s="10">
        <f ca="1"/>
        <v>43858</v>
      </c>
      <c r="D39" s="10">
        <f ca="1"/>
        <v>43859</v>
      </c>
      <c r="E39" s="10">
        <f ca="1"/>
        <v>43860</v>
      </c>
      <c r="F39" s="10">
        <f ca="1"/>
        <v>43861</v>
      </c>
      <c r="G39" s="10">
        <f ca="1"/>
        <v>43862</v>
      </c>
      <c r="H39" s="11">
        <f ca="1"/>
        <v>43863</v>
      </c>
    </row>
    <row r="40" spans="2:8" ht="57" customHeight="1">
      <c r="B40" s="6"/>
      <c r="C40" s="6"/>
      <c r="D40" s="6"/>
      <c r="E40" s="6"/>
      <c r="F40" s="6"/>
      <c r="G40" s="6"/>
      <c r="H40" s="8"/>
    </row>
    <row r="41" spans="2:8" ht="16.5" customHeight="1">
      <c r="B41" s="10">
        <f t="array" aca="1" ref="B41:C41" ca="1">Dni+36+DATE(Kalendarz_3_rok,Kalendarz_3_miesiąc_opcja,1)-WEEKDAY(DATE(Kalendarz_3_rok,Kalendarz_3_miesiąc_opcja,1),Dzień_tygodnia_opcja)</f>
        <v>43864</v>
      </c>
      <c r="C41" s="10">
        <f ca="1"/>
        <v>43865</v>
      </c>
      <c r="D41" s="16"/>
      <c r="E41" s="15"/>
      <c r="F41" s="15"/>
      <c r="G41" s="15"/>
      <c r="H41" s="15"/>
    </row>
    <row r="42" spans="2:8" ht="63.85" customHeight="1">
      <c r="B42" s="6"/>
      <c r="C42" s="6"/>
      <c r="D42" s="13" t="s">
        <v>27</v>
      </c>
      <c r="E42" s="14"/>
      <c r="F42" s="14"/>
      <c r="G42" s="14"/>
      <c r="H42" s="14"/>
    </row>
    <row r="43" spans="2:8" ht="54" customHeight="1"/>
    <row r="44" spans="2:8" ht="15.35" customHeight="1"/>
    <row r="45" spans="2:8" ht="16.5" customHeight="1"/>
    <row r="46" spans="2:8" ht="56.35" customHeight="1"/>
    <row r="47" spans="2:8" ht="16.5" customHeight="1"/>
    <row r="48" spans="2:8" ht="56.35" customHeight="1"/>
    <row r="49" ht="16.5" customHeight="1"/>
    <row r="50" ht="56.35" customHeight="1"/>
    <row r="51" ht="16.5" customHeight="1"/>
    <row r="52" ht="56.35" customHeight="1"/>
    <row r="53" ht="16.5" customHeight="1"/>
    <row r="54" ht="57" customHeight="1"/>
    <row r="55" ht="16.5" customHeight="1"/>
    <row r="56" ht="63.85" customHeight="1"/>
  </sheetData>
  <mergeCells count="9">
    <mergeCell ref="D42:H42"/>
    <mergeCell ref="D27:H27"/>
    <mergeCell ref="D28:H28"/>
    <mergeCell ref="D41:H41"/>
    <mergeCell ref="C1:E1"/>
    <mergeCell ref="C15:E15"/>
    <mergeCell ref="C29:E29"/>
    <mergeCell ref="D13:H13"/>
    <mergeCell ref="D14:H14"/>
  </mergeCells>
  <phoneticPr fontId="2" type="noConversion"/>
  <conditionalFormatting sqref="B3:H3 B5:H5 B7:H7 B9:H9 B11:H11 B13:C13">
    <cfRule type="expression" dxfId="2" priority="38">
      <formula>MONTH(B3)&lt;&gt;Kalendarz_1_miesiąc_opcja</formula>
    </cfRule>
  </conditionalFormatting>
  <conditionalFormatting sqref="B17:H17 B19:H19 B21:H21 B23:H23 B25:H25 B27:C27">
    <cfRule type="expression" dxfId="1" priority="27">
      <formula>MONTH(B17)&lt;&gt;Kalendarz_2_miesiąc_opcja</formula>
    </cfRule>
  </conditionalFormatting>
  <conditionalFormatting sqref="B31:H31 B33:H33 B35:H35 B37:H37 B39:H39 B41:C41">
    <cfRule type="expression" dxfId="0" priority="25">
      <formula>MONTH(B31)&lt;&gt;Kalendarz_3_miesiąc_opcja</formula>
    </cfRule>
  </conditionalFormatting>
  <dataValidations xWindow="261" yWindow="449" count="14">
    <dataValidation type="list" errorStyle="warning" allowBlank="1" showInputMessage="1" showErrorMessage="1" error="Wybierz dzień początku tygodnia z listy. Wybierz pozycję ANULUJ, naciśnij klawisze ALT+STRZAŁKA W DÓŁ, aby wyświetlić opcje, a następnie użyj klawiszy STRZAŁKA W DÓŁ i ENTER w celu dokonania wyboru" prompt="Wybierz dzień początku tygodnia w tej komórce. Naciśnij klawisze ALT+STRZAŁKA W DÓŁ, aby otworzyć listę rozwijaną, a następnie ENTER, aby dokonać wyboru. Kalendarz zostanie automatycznie zaktualizowany." sqref="B2">
      <formula1>"NIEDZIELA,PONIEDZIAŁEK,WTOREK,ŚRODA,CZWARTEK,PIĄTEK,SOBOTA"</formula1>
    </dataValidation>
    <dataValidation type="list" errorStyle="warning" allowBlank="1" showInputMessage="1" showErrorMessage="1" error="Wybierz początkowy miesiąc kalendarza z listy. Wybierz pozycję ANULUJ, naciśnij klawisze ALT+STRZAŁKA W DÓŁ, aby wyświetlić opcje, a następnie użyj klawiszy STRZAŁKA W DÓŁ i ENTER w celu dokonania wyboru" prompt="W tej komórce początkowy miesiąc kalendarza. Naciśnij klawisze ALT+STRZAŁKA W DÓŁ, aby otworzyć listę rozwijaną, a następnie naciśnij klawisz ENTER w celu dokonania wyboru" sqref="C1:E1">
      <formula1>"styczeń,luty,marzec,kwiecień,maj,czerwiec,lipiec,sierpień,wrzesień,październik,listopad,grudzień"</formula1>
    </dataValidation>
    <dataValidation allowBlank="1" showInputMessage="1" prompt="Ten skoroszyt jest kalendarzem 12-miesięcznym. Wprowadź początkowy rok w komórce B1, a następnie wybierz początkowy miesiąc w komórce C1. Kalendarz zostanie automatycznie zaktualizowany dla kolejnych miesięcy" sqref="A1"/>
    <dataValidation allowBlank="1" showInputMessage="1" showErrorMessage="1" prompt="W tej komórce wprowadź rok" sqref="B1"/>
    <dataValidation allowBlank="1" showInputMessage="1" prompt="Automatycznie określany dzień tygodnia. Aby zmienić dni tygodnia, wybierz pierwszy dzień nowego tygodnia w komórce B2" sqref="C2:H2 B16"/>
    <dataValidation allowBlank="1" showInputMessage="1" prompt="Data" sqref="B3"/>
    <dataValidation allowBlank="1" showInputMessage="1" prompt="Tutaj wpisz notatki dotyczące dnia" sqref="B4"/>
    <dataValidation allowBlank="1" showInputMessage="1" prompt="Rok kalendarzowy w tej komórce jest automatycznie aktualizowany na podstawie roku wybranego w komórce B1" sqref="B15"/>
    <dataValidation allowBlank="1" showInputMessage="1" prompt="Miesiąc kalendarzowy w tej komórce jest automatycznie aktualizowany na podstawie miesiąca wybranego w komórce B1" sqref="C15:E15"/>
    <dataValidation allowBlank="1" showInputMessage="1" prompt="W poniższej komórce wprowadź notatki dotyczące miesięcy" sqref="D13:H13"/>
    <dataValidation allowBlank="1" showInputMessage="1" prompt="W tej komórce wprowadź notatki dla danego miesiąca" sqref="D14:H14"/>
    <dataValidation allowBlank="1" showInputMessage="1" showErrorMessage="1" prompt="Rok kalendarzowy w tej komórce jest automatycznie aktualizowany na podstawie roku wybranego w komórce B1" sqref="B29"/>
    <dataValidation allowBlank="1" showInputMessage="1" showErrorMessage="1" prompt="Miesiąc kalendarzowy w tej komórce jest automatycznie aktualizowany na podstawie miesiąca wybranego w komórce B1" sqref="C29:E29"/>
    <dataValidation allowBlank="1" showInputMessage="1" showErrorMessage="1" prompt="Automatycznie określany dzień tygodnia. Aby zmienić dni tygodnia, wybierz pierwszy dzień nowego tygodnia w komórce B2" sqref="C16 D16 E16:H16 B30:H30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3" manualBreakCount="3">
    <brk id="14" min="1" max="8" man="1"/>
    <brk id="28" min="1" max="8" man="1"/>
    <brk id="42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17</vt:i4>
      </vt:variant>
    </vt:vector>
  </HeadingPairs>
  <TitlesOfParts>
    <vt:vector size="19" baseType="lpstr">
      <vt:lpstr>Kalendarz</vt:lpstr>
      <vt:lpstr>Arkusz1</vt:lpstr>
      <vt:lpstr>Kalendarz_1_miesiąc</vt:lpstr>
      <vt:lpstr>Kalendarz_1_rok</vt:lpstr>
      <vt:lpstr>Kalendarz_2_miesiąc</vt:lpstr>
      <vt:lpstr>Kalendarz_2_rok</vt:lpstr>
      <vt:lpstr>Kalendarz_3_miesiąc</vt:lpstr>
      <vt:lpstr>Kalendarz_3_rok</vt:lpstr>
      <vt:lpstr>Obszar_tytułów_kolumn1..H12.1</vt:lpstr>
      <vt:lpstr>Obszar_tytułów_kolumn2..C14.1</vt:lpstr>
      <vt:lpstr>Obszar_tytułów_kolumn3..D14.1</vt:lpstr>
      <vt:lpstr>Obszar_tytułów_kolumn4..H26.1</vt:lpstr>
      <vt:lpstr>Obszar_tytułów_kolumn5..C28.1</vt:lpstr>
      <vt:lpstr>Obszar_tytułów_kolumn6..D28.1</vt:lpstr>
      <vt:lpstr>Obszar_tytułów_kolumn7..H40.1</vt:lpstr>
      <vt:lpstr>Obszar_tytułów_kolumn8..C42.1</vt:lpstr>
      <vt:lpstr>Obszar_tytułów_kolumn9..D42.1</vt:lpstr>
      <vt:lpstr>Kalendarz!Obszar_wydruku</vt:lpstr>
      <vt:lpstr>Początek_tygodnia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ASzewczyk</cp:lastModifiedBy>
  <dcterms:created xsi:type="dcterms:W3CDTF">2018-02-18T23:49:08Z</dcterms:created>
  <dcterms:modified xsi:type="dcterms:W3CDTF">2019-10-23T14:16:00Z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2018-02-18T23:49:13.9058913Z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